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workbookProtection lockStructure="1"/>
  <bookViews>
    <workbookView xWindow="600" yWindow="276" windowWidth="20196" windowHeight="14616"/>
  </bookViews>
  <sheets>
    <sheet name="Exh. 14.21  Competitive Rating" sheetId="1" r:id="rId1"/>
  </sheets>
  <calcPr calcId="125725"/>
</workbook>
</file>

<file path=xl/calcChain.xml><?xml version="1.0" encoding="utf-8"?>
<calcChain xmlns="http://schemas.openxmlformats.org/spreadsheetml/2006/main">
  <c r="I29" i="1"/>
  <c r="I30"/>
  <c r="I32"/>
  <c r="G32"/>
  <c r="E32"/>
  <c r="C32"/>
  <c r="A11"/>
  <c r="A12"/>
  <c r="A13"/>
  <c r="A14"/>
  <c r="A18"/>
  <c r="A19"/>
  <c r="A20"/>
  <c r="A21"/>
  <c r="A22"/>
  <c r="A23"/>
  <c r="A24"/>
  <c r="A25"/>
  <c r="A26"/>
  <c r="A27"/>
  <c r="A28"/>
  <c r="C29"/>
  <c r="C30"/>
  <c r="E29"/>
  <c r="G29"/>
  <c r="K29"/>
  <c r="G30"/>
  <c r="C33"/>
  <c r="C31"/>
  <c r="I31"/>
  <c r="G31"/>
  <c r="E30"/>
  <c r="E31"/>
</calcChain>
</file>

<file path=xl/sharedStrings.xml><?xml version="1.0" encoding="utf-8"?>
<sst xmlns="http://schemas.openxmlformats.org/spreadsheetml/2006/main" count="101" uniqueCount="50">
  <si>
    <t>Rating Criteria</t>
  </si>
  <si>
    <t>Description</t>
  </si>
  <si>
    <t xml:space="preserve"> Across Street</t>
  </si>
  <si>
    <t>Location Factors</t>
  </si>
  <si>
    <t xml:space="preserve"> </t>
  </si>
  <si>
    <t>AAA</t>
  </si>
  <si>
    <t>Management</t>
  </si>
  <si>
    <t>Total Score</t>
  </si>
  <si>
    <t>Pro Rata by Occupied Space</t>
  </si>
  <si>
    <t xml:space="preserve">Total Competitive Space </t>
  </si>
  <si>
    <t>Total Occupied Space</t>
  </si>
  <si>
    <t>Proximity to major roads</t>
  </si>
  <si>
    <t>Proximity to support amenities</t>
  </si>
  <si>
    <t>Visibility from street</t>
  </si>
  <si>
    <t>Ease of access to site</t>
  </si>
  <si>
    <t>Adequacy and cost of parking</t>
  </si>
  <si>
    <t>Utility and tech. infrastructure</t>
  </si>
  <si>
    <t>Security features</t>
  </si>
  <si>
    <t>Hours of operation</t>
  </si>
  <si>
    <t>Tenant quality</t>
  </si>
  <si>
    <t>Competitive Class A Office Building in CBD—Marketability Rating</t>
  </si>
  <si>
    <t xml:space="preserve"> Factor</t>
  </si>
  <si>
    <t>Exhibit 14.21</t>
  </si>
  <si>
    <t>Subject Property</t>
  </si>
  <si>
    <t>Rank of</t>
  </si>
  <si>
    <t>Six Blocks Away</t>
  </si>
  <si>
    <t>Four Blocks Away</t>
  </si>
  <si>
    <t xml:space="preserve">Occupancy (square feet) </t>
  </si>
  <si>
    <t>Average asking rent (NNN)</t>
  </si>
  <si>
    <t>Compatibility of adjacent land uses</t>
  </si>
  <si>
    <t>Building Factors</t>
  </si>
  <si>
    <t>Size of building (square feet)</t>
  </si>
  <si>
    <t>Exterior appearance building and site</t>
  </si>
  <si>
    <t>Age and condition of building</t>
  </si>
  <si>
    <t>Interior design, lobby-elevator, etc.</t>
  </si>
  <si>
    <t xml:space="preserve">Image of building </t>
  </si>
  <si>
    <t>% of Scores</t>
  </si>
  <si>
    <t>Pro Rata by Building Size</t>
  </si>
  <si>
    <t>Note: A higher number in ranking denotes higher quality, i.e.,  2 is better than 1, and so on.</t>
  </si>
  <si>
    <t>3 blocks</t>
  </si>
  <si>
    <t>4 blocks</t>
  </si>
  <si>
    <t>6 blocks</t>
  </si>
  <si>
    <t>Moderate</t>
  </si>
  <si>
    <t>Good</t>
  </si>
  <si>
    <t>Average</t>
  </si>
  <si>
    <t>5 days, no nights</t>
  </si>
  <si>
    <t>God</t>
  </si>
  <si>
    <t>Very good</t>
  </si>
  <si>
    <t>7 days and nights</t>
  </si>
  <si>
    <t xml:space="preserve">5 days, no nights 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</si>
</sst>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164" formatCode="0.0%"/>
    <numFmt numFmtId="165" formatCode="&quot;$&quot;#,##0.00"/>
  </numFmts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7">
    <xf numFmtId="0" fontId="0" fillId="0" borderId="0" xfId="0"/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right"/>
      <protection locked="0"/>
    </xf>
    <xf numFmtId="0" fontId="5" fillId="0" borderId="4" xfId="0" applyFont="1" applyFill="1" applyBorder="1" applyAlignment="1" applyProtection="1">
      <alignment horizontal="right"/>
      <protection locked="0"/>
    </xf>
    <xf numFmtId="0" fontId="5" fillId="0" borderId="5" xfId="0" applyFont="1" applyFill="1" applyBorder="1" applyAlignment="1" applyProtection="1">
      <alignment horizontal="center"/>
      <protection locked="0"/>
    </xf>
    <xf numFmtId="0" fontId="4" fillId="0" borderId="6" xfId="0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165" fontId="4" fillId="0" borderId="11" xfId="0" applyNumberFormat="1" applyFont="1" applyBorder="1" applyAlignment="1" applyProtection="1">
      <alignment horizontal="center" vertical="center" wrapText="1"/>
      <protection locked="0"/>
    </xf>
    <xf numFmtId="7" fontId="4" fillId="0" borderId="12" xfId="0" applyNumberFormat="1" applyFont="1" applyBorder="1" applyAlignment="1" applyProtection="1">
      <alignment horizontal="center" vertical="center" wrapText="1"/>
      <protection locked="0"/>
    </xf>
    <xf numFmtId="7" fontId="4" fillId="0" borderId="13" xfId="0" applyNumberFormat="1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3" fontId="4" fillId="0" borderId="16" xfId="1" applyNumberFormat="1" applyFont="1" applyBorder="1" applyAlignment="1" applyProtection="1">
      <alignment horizontal="center" vertical="center" wrapText="1"/>
      <protection locked="0"/>
    </xf>
    <xf numFmtId="3" fontId="4" fillId="0" borderId="17" xfId="0" applyNumberFormat="1" applyFont="1" applyBorder="1" applyAlignment="1" applyProtection="1">
      <alignment horizontal="center" vertical="center" wrapText="1"/>
      <protection locked="0"/>
    </xf>
    <xf numFmtId="3" fontId="0" fillId="0" borderId="0" xfId="0" applyNumberFormat="1"/>
    <xf numFmtId="0" fontId="4" fillId="0" borderId="18" xfId="0" applyFont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3" fontId="5" fillId="0" borderId="0" xfId="0" applyNumberFormat="1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3" fontId="5" fillId="0" borderId="20" xfId="0" applyNumberFormat="1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5" fillId="0" borderId="22" xfId="0" applyFont="1" applyBorder="1" applyAlignment="1" applyProtection="1">
      <alignment vertical="center" wrapText="1"/>
      <protection locked="0"/>
    </xf>
    <xf numFmtId="0" fontId="5" fillId="0" borderId="23" xfId="0" applyFont="1" applyBorder="1" applyAlignment="1" applyProtection="1">
      <alignment horizontal="center" vertical="center" wrapText="1"/>
      <protection locked="0"/>
    </xf>
    <xf numFmtId="3" fontId="5" fillId="0" borderId="11" xfId="0" applyNumberFormat="1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3" fontId="5" fillId="0" borderId="24" xfId="0" applyNumberFormat="1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 vertical="center" wrapText="1"/>
      <protection locked="0"/>
    </xf>
    <xf numFmtId="6" fontId="5" fillId="0" borderId="11" xfId="0" applyNumberFormat="1" applyFont="1" applyBorder="1" applyAlignment="1" applyProtection="1">
      <alignment horizontal="center" vertical="center" wrapText="1"/>
      <protection locked="0"/>
    </xf>
    <xf numFmtId="6" fontId="5" fillId="0" borderId="24" xfId="0" applyNumberFormat="1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Border="1" applyAlignment="1" applyProtection="1">
      <alignment horizontal="center" vertical="center" wrapText="1"/>
      <protection locked="0"/>
    </xf>
    <xf numFmtId="5" fontId="5" fillId="0" borderId="11" xfId="0" applyNumberFormat="1" applyFont="1" applyBorder="1" applyAlignment="1" applyProtection="1">
      <alignment horizontal="center" vertical="center" wrapText="1"/>
      <protection locked="0"/>
    </xf>
    <xf numFmtId="5" fontId="5" fillId="0" borderId="24" xfId="1" applyNumberFormat="1" applyFont="1" applyBorder="1" applyAlignment="1" applyProtection="1">
      <alignment horizontal="center" vertical="center" wrapText="1"/>
      <protection locked="0"/>
    </xf>
    <xf numFmtId="0" fontId="0" fillId="0" borderId="22" xfId="0" applyBorder="1"/>
    <xf numFmtId="0" fontId="4" fillId="0" borderId="26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3" fontId="5" fillId="0" borderId="13" xfId="0" applyNumberFormat="1" applyFont="1" applyBorder="1" applyAlignment="1" applyProtection="1">
      <alignment horizontal="center" vertical="center" wrapText="1"/>
      <protection locked="0"/>
    </xf>
    <xf numFmtId="3" fontId="5" fillId="0" borderId="27" xfId="0" applyNumberFormat="1" applyFont="1" applyBorder="1" applyAlignment="1" applyProtection="1">
      <alignment horizontal="center" vertical="center" wrapText="1"/>
      <protection locked="0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27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vertical="center" wrapText="1"/>
      <protection locked="0"/>
    </xf>
    <xf numFmtId="0" fontId="5" fillId="0" borderId="22" xfId="0" applyFont="1" applyBorder="1" applyAlignment="1" applyProtection="1">
      <alignment horizontal="left" vertical="center" wrapText="1"/>
      <protection locked="0"/>
    </xf>
    <xf numFmtId="0" fontId="5" fillId="0" borderId="28" xfId="0" applyFont="1" applyBorder="1" applyAlignment="1" applyProtection="1">
      <alignment vertical="center"/>
      <protection locked="0"/>
    </xf>
    <xf numFmtId="0" fontId="5" fillId="0" borderId="24" xfId="0" applyFont="1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29" xfId="0" applyFont="1" applyBorder="1" applyAlignment="1" applyProtection="1">
      <alignment horizontal="center"/>
    </xf>
    <xf numFmtId="3" fontId="5" fillId="0" borderId="30" xfId="0" applyNumberFormat="1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center"/>
    </xf>
    <xf numFmtId="0" fontId="5" fillId="0" borderId="31" xfId="0" applyFont="1" applyBorder="1" applyAlignment="1" applyProtection="1">
      <alignment horizontal="center"/>
    </xf>
    <xf numFmtId="0" fontId="5" fillId="0" borderId="32" xfId="0" applyFont="1" applyBorder="1" applyAlignment="1" applyProtection="1">
      <alignment horizontal="center"/>
    </xf>
    <xf numFmtId="0" fontId="5" fillId="0" borderId="33" xfId="0" applyFont="1" applyBorder="1" applyAlignment="1" applyProtection="1">
      <alignment horizontal="center"/>
    </xf>
    <xf numFmtId="1" fontId="5" fillId="0" borderId="34" xfId="0" applyNumberFormat="1" applyFont="1" applyBorder="1" applyAlignment="1">
      <alignment horizontal="center"/>
    </xf>
    <xf numFmtId="0" fontId="4" fillId="0" borderId="35" xfId="0" applyFont="1" applyBorder="1" applyProtection="1">
      <protection locked="0"/>
    </xf>
    <xf numFmtId="164" fontId="5" fillId="0" borderId="36" xfId="1" applyNumberFormat="1" applyFont="1" applyBorder="1" applyAlignment="1">
      <alignment horizontal="center"/>
    </xf>
    <xf numFmtId="0" fontId="5" fillId="0" borderId="2" xfId="0" applyFont="1" applyBorder="1"/>
    <xf numFmtId="164" fontId="5" fillId="0" borderId="37" xfId="1" applyNumberFormat="1" applyFont="1" applyBorder="1" applyAlignment="1">
      <alignment horizontal="center"/>
    </xf>
    <xf numFmtId="0" fontId="5" fillId="0" borderId="36" xfId="0" applyFont="1" applyBorder="1"/>
    <xf numFmtId="0" fontId="5" fillId="0" borderId="38" xfId="0" applyFont="1" applyBorder="1"/>
    <xf numFmtId="0" fontId="5" fillId="0" borderId="0" xfId="0" applyFont="1"/>
    <xf numFmtId="0" fontId="4" fillId="0" borderId="39" xfId="0" applyFont="1" applyBorder="1" applyProtection="1">
      <protection locked="0"/>
    </xf>
    <xf numFmtId="164" fontId="5" fillId="0" borderId="40" xfId="1" applyNumberFormat="1" applyFont="1" applyBorder="1" applyAlignment="1">
      <alignment horizontal="center"/>
    </xf>
    <xf numFmtId="0" fontId="5" fillId="0" borderId="41" xfId="0" applyFont="1" applyBorder="1"/>
    <xf numFmtId="164" fontId="5" fillId="0" borderId="42" xfId="1" applyNumberFormat="1" applyFont="1" applyBorder="1" applyAlignment="1">
      <alignment horizontal="center"/>
    </xf>
    <xf numFmtId="0" fontId="5" fillId="0" borderId="40" xfId="0" applyFont="1" applyBorder="1"/>
    <xf numFmtId="0" fontId="5" fillId="0" borderId="43" xfId="0" applyFont="1" applyBorder="1"/>
    <xf numFmtId="0" fontId="4" fillId="0" borderId="44" xfId="0" applyFont="1" applyBorder="1" applyProtection="1">
      <protection locked="0"/>
    </xf>
    <xf numFmtId="164" fontId="5" fillId="0" borderId="45" xfId="1" applyNumberFormat="1" applyFont="1" applyBorder="1" applyAlignment="1">
      <alignment horizontal="center"/>
    </xf>
    <xf numFmtId="0" fontId="5" fillId="0" borderId="31" xfId="0" applyFont="1" applyBorder="1"/>
    <xf numFmtId="164" fontId="5" fillId="0" borderId="32" xfId="1" applyNumberFormat="1" applyFont="1" applyBorder="1" applyAlignment="1">
      <alignment horizontal="center"/>
    </xf>
    <xf numFmtId="0" fontId="5" fillId="0" borderId="45" xfId="0" applyFont="1" applyBorder="1"/>
    <xf numFmtId="0" fontId="5" fillId="0" borderId="33" xfId="0" applyFont="1" applyBorder="1"/>
    <xf numFmtId="0" fontId="4" fillId="0" borderId="46" xfId="0" applyFont="1" applyBorder="1" applyProtection="1">
      <protection locked="0"/>
    </xf>
    <xf numFmtId="3" fontId="5" fillId="0" borderId="47" xfId="0" applyNumberFormat="1" applyFont="1" applyBorder="1"/>
    <xf numFmtId="0" fontId="4" fillId="0" borderId="46" xfId="0" applyFont="1" applyFill="1" applyBorder="1" applyProtection="1">
      <protection locked="0"/>
    </xf>
    <xf numFmtId="3" fontId="5" fillId="0" borderId="48" xfId="0" applyNumberFormat="1" applyFont="1" applyBorder="1"/>
    <xf numFmtId="0" fontId="4" fillId="0" borderId="35" xfId="0" applyFont="1" applyFill="1" applyBorder="1" applyAlignment="1" applyProtection="1">
      <alignment horizontal="center"/>
      <protection locked="0"/>
    </xf>
    <xf numFmtId="0" fontId="4" fillId="0" borderId="26" xfId="0" applyFont="1" applyBorder="1" applyAlignment="1" applyProtection="1">
      <alignment horizontal="left" vertical="center" wrapText="1"/>
      <protection locked="0"/>
    </xf>
    <xf numFmtId="0" fontId="4" fillId="0" borderId="44" xfId="0" applyFont="1" applyBorder="1" applyAlignment="1" applyProtection="1">
      <alignment horizontal="left"/>
      <protection locked="0"/>
    </xf>
    <xf numFmtId="0" fontId="1" fillId="0" borderId="0" xfId="0" applyFont="1"/>
    <xf numFmtId="0" fontId="4" fillId="0" borderId="21" xfId="0" applyFont="1" applyBorder="1" applyAlignment="1" applyProtection="1">
      <alignment horizontal="center" vertical="center" wrapText="1"/>
      <protection locked="0"/>
    </xf>
    <xf numFmtId="0" fontId="3" fillId="2" borderId="46" xfId="0" applyFont="1" applyFill="1" applyBorder="1" applyAlignment="1" applyProtection="1">
      <alignment horizontal="center"/>
      <protection locked="0"/>
    </xf>
    <xf numFmtId="0" fontId="3" fillId="2" borderId="49" xfId="0" applyFont="1" applyFill="1" applyBorder="1" applyAlignment="1" applyProtection="1">
      <alignment horizontal="center"/>
      <protection locked="0"/>
    </xf>
    <xf numFmtId="0" fontId="3" fillId="2" borderId="48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S35"/>
  <sheetViews>
    <sheetView showGridLines="0" tabSelected="1" workbookViewId="0">
      <selection activeCell="D29" sqref="D29"/>
    </sheetView>
  </sheetViews>
  <sheetFormatPr defaultColWidth="8.77734375" defaultRowHeight="13.2"/>
  <cols>
    <col min="1" max="1" width="8.77734375" customWidth="1"/>
    <col min="2" max="2" width="24" customWidth="1"/>
    <col min="3" max="3" width="8.44140625" customWidth="1"/>
    <col min="4" max="4" width="12.33203125" customWidth="1"/>
    <col min="5" max="5" width="8.6640625" customWidth="1"/>
    <col min="6" max="6" width="12.44140625" customWidth="1"/>
    <col min="7" max="7" width="10.33203125" customWidth="1"/>
    <col min="8" max="8" width="12.6640625" customWidth="1"/>
    <col min="9" max="9" width="10" customWidth="1"/>
    <col min="10" max="10" width="13.77734375" customWidth="1"/>
    <col min="11" max="11" width="6.6640625" customWidth="1"/>
  </cols>
  <sheetData>
    <row r="3" spans="1:12" ht="13.8" thickBot="1">
      <c r="B3" s="91" t="s">
        <v>22</v>
      </c>
    </row>
    <row r="4" spans="1:12" ht="13.8" thickBot="1">
      <c r="B4" s="93" t="s">
        <v>20</v>
      </c>
      <c r="C4" s="94"/>
      <c r="D4" s="94"/>
      <c r="E4" s="94"/>
      <c r="F4" s="94"/>
      <c r="G4" s="94"/>
      <c r="H4" s="94"/>
      <c r="I4" s="94"/>
      <c r="J4" s="94"/>
      <c r="K4" s="95"/>
    </row>
    <row r="5" spans="1:12">
      <c r="B5" s="88"/>
      <c r="C5" s="1"/>
      <c r="D5" s="2"/>
      <c r="E5" s="3"/>
      <c r="F5" s="4"/>
      <c r="G5" s="3"/>
      <c r="H5" s="5"/>
      <c r="I5" s="3"/>
      <c r="J5" s="5"/>
      <c r="K5" s="6" t="s">
        <v>24</v>
      </c>
    </row>
    <row r="6" spans="1:12" ht="20.399999999999999">
      <c r="B6" s="7" t="s">
        <v>0</v>
      </c>
      <c r="C6" s="8" t="s">
        <v>23</v>
      </c>
      <c r="D6" s="9" t="s">
        <v>1</v>
      </c>
      <c r="E6" s="10" t="s">
        <v>2</v>
      </c>
      <c r="F6" s="9" t="s">
        <v>1</v>
      </c>
      <c r="G6" s="10" t="s">
        <v>26</v>
      </c>
      <c r="H6" s="9" t="s">
        <v>1</v>
      </c>
      <c r="I6" s="10" t="s">
        <v>25</v>
      </c>
      <c r="J6" s="9" t="s">
        <v>1</v>
      </c>
      <c r="K6" s="11" t="s">
        <v>21</v>
      </c>
    </row>
    <row r="7" spans="1:12">
      <c r="B7" s="89" t="s">
        <v>28</v>
      </c>
      <c r="C7" s="12"/>
      <c r="D7" s="13">
        <v>20</v>
      </c>
      <c r="E7" s="14"/>
      <c r="F7" s="15">
        <v>23</v>
      </c>
      <c r="G7" s="14"/>
      <c r="H7" s="13">
        <v>18</v>
      </c>
      <c r="I7" s="14"/>
      <c r="J7" s="13">
        <v>17.5</v>
      </c>
      <c r="K7" s="11"/>
    </row>
    <row r="8" spans="1:12">
      <c r="B8" s="16" t="s">
        <v>27</v>
      </c>
      <c r="C8" s="17"/>
      <c r="D8" s="18">
        <v>80000</v>
      </c>
      <c r="E8" s="19"/>
      <c r="F8" s="18">
        <v>120000</v>
      </c>
      <c r="G8" s="19"/>
      <c r="H8" s="18">
        <v>63000</v>
      </c>
      <c r="I8" s="19"/>
      <c r="J8" s="18">
        <v>59320</v>
      </c>
      <c r="K8" s="92"/>
      <c r="L8" s="20"/>
    </row>
    <row r="9" spans="1:12">
      <c r="B9" s="21" t="s">
        <v>3</v>
      </c>
      <c r="C9" s="22"/>
      <c r="D9" s="23"/>
      <c r="E9" s="24" t="s">
        <v>4</v>
      </c>
      <c r="F9" s="23"/>
      <c r="G9" s="24"/>
      <c r="H9" s="25"/>
      <c r="I9" s="24"/>
      <c r="J9" s="25"/>
      <c r="K9" s="26"/>
    </row>
    <row r="10" spans="1:12">
      <c r="A10" s="27">
        <v>1</v>
      </c>
      <c r="B10" s="28" t="s">
        <v>11</v>
      </c>
      <c r="C10" s="29">
        <v>3</v>
      </c>
      <c r="D10" s="30" t="s">
        <v>39</v>
      </c>
      <c r="E10" s="31">
        <v>3</v>
      </c>
      <c r="F10" s="30" t="s">
        <v>39</v>
      </c>
      <c r="G10" s="31">
        <v>2</v>
      </c>
      <c r="H10" s="32" t="s">
        <v>40</v>
      </c>
      <c r="I10" s="31">
        <v>1</v>
      </c>
      <c r="J10" s="32" t="s">
        <v>41</v>
      </c>
      <c r="K10" s="33">
        <v>3</v>
      </c>
    </row>
    <row r="11" spans="1:12">
      <c r="A11">
        <f>A10+1</f>
        <v>2</v>
      </c>
      <c r="B11" s="28" t="s">
        <v>12</v>
      </c>
      <c r="C11" s="29">
        <v>2</v>
      </c>
      <c r="D11" s="34" t="s">
        <v>43</v>
      </c>
      <c r="E11" s="31">
        <v>2</v>
      </c>
      <c r="F11" s="34" t="s">
        <v>43</v>
      </c>
      <c r="G11" s="31">
        <v>1</v>
      </c>
      <c r="H11" s="35" t="s">
        <v>42</v>
      </c>
      <c r="I11" s="31">
        <v>1</v>
      </c>
      <c r="J11" s="35" t="s">
        <v>42</v>
      </c>
      <c r="K11" s="33">
        <v>10</v>
      </c>
    </row>
    <row r="12" spans="1:12">
      <c r="A12">
        <f>A11+1</f>
        <v>3</v>
      </c>
      <c r="B12" s="28" t="s">
        <v>13</v>
      </c>
      <c r="C12" s="29">
        <v>1</v>
      </c>
      <c r="D12" s="30" t="s">
        <v>43</v>
      </c>
      <c r="E12" s="31">
        <v>1</v>
      </c>
      <c r="F12" s="34" t="s">
        <v>43</v>
      </c>
      <c r="G12" s="31">
        <v>1</v>
      </c>
      <c r="H12" s="35" t="s">
        <v>43</v>
      </c>
      <c r="I12" s="31">
        <v>1</v>
      </c>
      <c r="J12" s="35" t="s">
        <v>43</v>
      </c>
      <c r="K12" s="33">
        <v>2</v>
      </c>
    </row>
    <row r="13" spans="1:12">
      <c r="A13">
        <f>A12+1</f>
        <v>4</v>
      </c>
      <c r="B13" s="28" t="s">
        <v>14</v>
      </c>
      <c r="C13" s="29">
        <v>1</v>
      </c>
      <c r="D13" s="30" t="s">
        <v>43</v>
      </c>
      <c r="E13" s="31">
        <v>1</v>
      </c>
      <c r="F13" s="36" t="s">
        <v>43</v>
      </c>
      <c r="G13" s="31">
        <v>1</v>
      </c>
      <c r="H13" s="37" t="s">
        <v>43</v>
      </c>
      <c r="I13" s="31">
        <v>1</v>
      </c>
      <c r="J13" s="37" t="s">
        <v>43</v>
      </c>
      <c r="K13" s="33">
        <v>9</v>
      </c>
    </row>
    <row r="14" spans="1:12">
      <c r="A14">
        <f>A13+1</f>
        <v>5</v>
      </c>
      <c r="B14" s="28" t="s">
        <v>29</v>
      </c>
      <c r="C14" s="29">
        <v>1</v>
      </c>
      <c r="D14" s="38" t="s">
        <v>43</v>
      </c>
      <c r="E14" s="31">
        <v>1</v>
      </c>
      <c r="F14" s="38" t="s">
        <v>43</v>
      </c>
      <c r="G14" s="31">
        <v>1</v>
      </c>
      <c r="H14" s="39" t="s">
        <v>43</v>
      </c>
      <c r="I14" s="31">
        <v>1</v>
      </c>
      <c r="J14" s="39" t="s">
        <v>43</v>
      </c>
      <c r="K14" s="33">
        <v>11</v>
      </c>
    </row>
    <row r="15" spans="1:12">
      <c r="B15" s="40"/>
      <c r="C15" s="29"/>
      <c r="D15" s="38"/>
      <c r="E15" s="31"/>
      <c r="F15" s="38"/>
      <c r="G15" s="31"/>
      <c r="H15" s="39"/>
      <c r="I15" s="31"/>
      <c r="J15" s="39"/>
      <c r="K15" s="33"/>
    </row>
    <row r="16" spans="1:12">
      <c r="B16" s="28"/>
      <c r="C16" s="29"/>
      <c r="D16" s="30"/>
      <c r="E16" s="31"/>
      <c r="F16" s="30"/>
      <c r="G16" s="31"/>
      <c r="H16" s="32"/>
      <c r="I16" s="31"/>
      <c r="J16" s="32"/>
      <c r="K16" s="33"/>
    </row>
    <row r="17" spans="1:45">
      <c r="B17" s="41" t="s">
        <v>30</v>
      </c>
      <c r="C17" s="42"/>
      <c r="D17" s="30"/>
      <c r="E17" s="43"/>
      <c r="F17" s="42"/>
      <c r="G17" s="43"/>
      <c r="H17" s="44"/>
      <c r="I17" s="43"/>
      <c r="J17" s="44"/>
      <c r="K17" s="45"/>
    </row>
    <row r="18" spans="1:45">
      <c r="A18">
        <f>A14+1</f>
        <v>6</v>
      </c>
      <c r="B18" s="28" t="s">
        <v>31</v>
      </c>
      <c r="C18" s="29">
        <v>3</v>
      </c>
      <c r="D18" s="30">
        <v>100000</v>
      </c>
      <c r="E18" s="31">
        <v>4</v>
      </c>
      <c r="F18" s="46">
        <v>150000</v>
      </c>
      <c r="G18" s="31">
        <v>1</v>
      </c>
      <c r="H18" s="47">
        <v>75000</v>
      </c>
      <c r="I18" s="31">
        <v>2</v>
      </c>
      <c r="J18" s="47">
        <v>83000</v>
      </c>
      <c r="K18" s="33">
        <v>1</v>
      </c>
      <c r="L18" s="48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</row>
    <row r="19" spans="1:45" ht="20.399999999999999">
      <c r="A19">
        <f t="shared" ref="A19:A28" si="0">A18+1</f>
        <v>7</v>
      </c>
      <c r="B19" s="28" t="s">
        <v>32</v>
      </c>
      <c r="C19" s="29">
        <v>1</v>
      </c>
      <c r="D19" s="30" t="s">
        <v>43</v>
      </c>
      <c r="E19" s="31">
        <v>1</v>
      </c>
      <c r="F19" s="50" t="s">
        <v>43</v>
      </c>
      <c r="G19" s="31">
        <v>1</v>
      </c>
      <c r="H19" s="51" t="s">
        <v>43</v>
      </c>
      <c r="I19" s="31">
        <v>1</v>
      </c>
      <c r="J19" s="51" t="s">
        <v>43</v>
      </c>
      <c r="K19" s="33">
        <v>4</v>
      </c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</row>
    <row r="20" spans="1:45">
      <c r="A20">
        <f t="shared" si="0"/>
        <v>8</v>
      </c>
      <c r="B20" s="52" t="s">
        <v>33</v>
      </c>
      <c r="C20" s="29">
        <v>1</v>
      </c>
      <c r="D20" s="30" t="s">
        <v>43</v>
      </c>
      <c r="E20" s="31">
        <v>1</v>
      </c>
      <c r="F20" s="50" t="s">
        <v>43</v>
      </c>
      <c r="G20" s="31">
        <v>1</v>
      </c>
      <c r="H20" s="51" t="s">
        <v>43</v>
      </c>
      <c r="I20" s="31">
        <v>1</v>
      </c>
      <c r="J20" s="51" t="s">
        <v>43</v>
      </c>
      <c r="K20" s="33">
        <v>12</v>
      </c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</row>
    <row r="21" spans="1:45">
      <c r="A21">
        <f t="shared" si="0"/>
        <v>9</v>
      </c>
      <c r="B21" s="53" t="s">
        <v>15</v>
      </c>
      <c r="C21" s="29">
        <v>1</v>
      </c>
      <c r="D21" s="30" t="s">
        <v>43</v>
      </c>
      <c r="E21" s="31">
        <v>1</v>
      </c>
      <c r="F21" s="50" t="s">
        <v>43</v>
      </c>
      <c r="G21" s="31">
        <v>1</v>
      </c>
      <c r="H21" s="51" t="s">
        <v>43</v>
      </c>
      <c r="I21" s="31">
        <v>1</v>
      </c>
      <c r="J21" s="51" t="s">
        <v>43</v>
      </c>
      <c r="K21" s="33">
        <v>5</v>
      </c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</row>
    <row r="22" spans="1:45">
      <c r="A22">
        <f t="shared" si="0"/>
        <v>10</v>
      </c>
      <c r="B22" s="53" t="s">
        <v>16</v>
      </c>
      <c r="C22" s="29">
        <v>1</v>
      </c>
      <c r="D22" s="30" t="s">
        <v>43</v>
      </c>
      <c r="E22" s="31">
        <v>1</v>
      </c>
      <c r="F22" s="50" t="s">
        <v>46</v>
      </c>
      <c r="G22" s="31">
        <v>1</v>
      </c>
      <c r="H22" s="51" t="s">
        <v>43</v>
      </c>
      <c r="I22" s="31">
        <v>1</v>
      </c>
      <c r="J22" s="51" t="s">
        <v>43</v>
      </c>
      <c r="K22" s="33">
        <v>6</v>
      </c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</row>
    <row r="23" spans="1:45">
      <c r="A23">
        <f t="shared" si="0"/>
        <v>11</v>
      </c>
      <c r="B23" s="54" t="s">
        <v>34</v>
      </c>
      <c r="C23" s="29">
        <v>1</v>
      </c>
      <c r="D23" s="30" t="s">
        <v>43</v>
      </c>
      <c r="E23" s="31">
        <v>2</v>
      </c>
      <c r="F23" s="50" t="s">
        <v>47</v>
      </c>
      <c r="G23" s="31">
        <v>1</v>
      </c>
      <c r="H23" s="51" t="s">
        <v>43</v>
      </c>
      <c r="I23" s="31">
        <v>1</v>
      </c>
      <c r="J23" s="51" t="s">
        <v>43</v>
      </c>
      <c r="K23" s="33">
        <v>7</v>
      </c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</row>
    <row r="24" spans="1:45">
      <c r="A24">
        <f t="shared" si="0"/>
        <v>12</v>
      </c>
      <c r="B24" s="54" t="s">
        <v>17</v>
      </c>
      <c r="C24" s="29">
        <v>1</v>
      </c>
      <c r="D24" s="30" t="s">
        <v>44</v>
      </c>
      <c r="E24" s="31">
        <v>1</v>
      </c>
      <c r="F24" s="50" t="s">
        <v>44</v>
      </c>
      <c r="G24" s="31">
        <v>1</v>
      </c>
      <c r="H24" s="55" t="s">
        <v>44</v>
      </c>
      <c r="I24" s="31">
        <v>1</v>
      </c>
      <c r="J24" s="55" t="s">
        <v>44</v>
      </c>
      <c r="K24" s="33">
        <v>8</v>
      </c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</row>
    <row r="25" spans="1:45" ht="16.5" customHeight="1">
      <c r="A25">
        <f t="shared" si="0"/>
        <v>13</v>
      </c>
      <c r="B25" s="54" t="s">
        <v>18</v>
      </c>
      <c r="C25" s="29">
        <v>1</v>
      </c>
      <c r="D25" s="30" t="s">
        <v>49</v>
      </c>
      <c r="E25" s="31">
        <v>2</v>
      </c>
      <c r="F25" s="55" t="s">
        <v>48</v>
      </c>
      <c r="G25" s="31">
        <v>1</v>
      </c>
      <c r="H25" s="56" t="s">
        <v>45</v>
      </c>
      <c r="I25" s="31">
        <v>1</v>
      </c>
      <c r="J25" s="55" t="s">
        <v>45</v>
      </c>
      <c r="K25" s="33">
        <v>9</v>
      </c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</row>
    <row r="26" spans="1:45">
      <c r="A26">
        <f t="shared" si="0"/>
        <v>14</v>
      </c>
      <c r="B26" s="54" t="s">
        <v>35</v>
      </c>
      <c r="C26" s="29">
        <v>2</v>
      </c>
      <c r="D26" s="30" t="s">
        <v>43</v>
      </c>
      <c r="E26" s="31">
        <v>3</v>
      </c>
      <c r="F26" s="50" t="s">
        <v>47</v>
      </c>
      <c r="G26" s="31">
        <v>2</v>
      </c>
      <c r="H26" s="55" t="s">
        <v>43</v>
      </c>
      <c r="I26" s="31">
        <v>1</v>
      </c>
      <c r="J26" s="55" t="s">
        <v>44</v>
      </c>
      <c r="K26" s="33">
        <v>13</v>
      </c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</row>
    <row r="27" spans="1:45">
      <c r="A27">
        <f t="shared" si="0"/>
        <v>15</v>
      </c>
      <c r="B27" s="28" t="s">
        <v>19</v>
      </c>
      <c r="C27" s="29">
        <v>1</v>
      </c>
      <c r="D27" s="30" t="s">
        <v>43</v>
      </c>
      <c r="E27" s="31">
        <v>2</v>
      </c>
      <c r="F27" s="50" t="s">
        <v>5</v>
      </c>
      <c r="G27" s="31">
        <v>1</v>
      </c>
      <c r="H27" s="55" t="s">
        <v>43</v>
      </c>
      <c r="I27" s="31">
        <v>1</v>
      </c>
      <c r="J27" s="55" t="s">
        <v>43</v>
      </c>
      <c r="K27" s="33">
        <v>14</v>
      </c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</row>
    <row r="28" spans="1:45">
      <c r="A28">
        <f t="shared" si="0"/>
        <v>16</v>
      </c>
      <c r="B28" s="57" t="s">
        <v>6</v>
      </c>
      <c r="C28" s="29">
        <v>2</v>
      </c>
      <c r="D28" s="30" t="s">
        <v>43</v>
      </c>
      <c r="E28" s="31">
        <v>2</v>
      </c>
      <c r="F28" s="50" t="s">
        <v>43</v>
      </c>
      <c r="G28" s="31">
        <v>1</v>
      </c>
      <c r="H28" s="55" t="s">
        <v>44</v>
      </c>
      <c r="I28" s="31">
        <v>1</v>
      </c>
      <c r="J28" s="55" t="s">
        <v>44</v>
      </c>
      <c r="K28" s="33">
        <v>8</v>
      </c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</row>
    <row r="29" spans="1:45" ht="13.8" thickBot="1">
      <c r="B29" s="90" t="s">
        <v>7</v>
      </c>
      <c r="C29" s="58">
        <f>(C10*$K$10)+(C11*$K$11)+(C12*$K$12)+(C13*$K$13)+(C14*$K$14)+(C15*$K$15)+(C16*$K$16)+(C17*$K$17)+(C18*$K$18)+(C19*$K$19)+(C20*$K$20)+(C21*$K$21)+(C22*$K$22)+(C23*$K$23)+(C24*$K$24)+(C25*$K$25)+(C26*$K$26)+(C27*$K$27)+(C28*$K$28)</f>
        <v>161</v>
      </c>
      <c r="D29" s="59"/>
      <c r="E29" s="58">
        <f>(E10*$K$10)+(E11*$K$11)+(E12*$K$12)+(E13*$K$13)+(E14*$K$14)+(E15*$K$15)+(E16*$K$16)+(E17*$K$17)+(E18*$K$18)+(E19*$K$19)+(E20*$K$20)+(E21*$K$21)+(E22*$K$22)+(E23*$K$23)+(E24*$K$24)+(E25*$K$25)+(E26*$K$26)+(E27*$K$27)+(E28*$K$28)</f>
        <v>205</v>
      </c>
      <c r="F29" s="60"/>
      <c r="G29" s="58">
        <f>(G10*$K$10)+(G11*$K$11)+(G12*$K$12)+(G13*$K$13)+(G14*$K$14)+(G15*$K$15)+(G16*$K$16)+(G17*$K$17)+(G18*$K$18)+(G19*$K$19)+(G20*$K$20)+(G21*$K$21)+(G22*$K$22)+(G23*$K$23)+(G24*$K$24)+(G25*$K$25)+(G26*$K$26)+(G27*$K$27)+(G28*$K$28)</f>
        <v>138</v>
      </c>
      <c r="H29" s="61"/>
      <c r="I29" s="62">
        <f>(I10*$K$10)+(I11*$K$11)+(I12*$K$12)+(I13*$K$13)+(I14*$K$14)+(I15*$K$15)+(I16*$K$16)+(I17*$K$17)+(I18*$K$18)+(I19*$K$19)+(I20*$K$20)+(I21*$K$21)+(I22*$K$22)+(I23*$K$23)+(I24*$K$24)+(I25*$K$25)+(I26*$K$26)+(I27*$K$27)+(I28*$K$28)</f>
        <v>123</v>
      </c>
      <c r="J29" s="63"/>
      <c r="K29" s="64">
        <f>SUM(C29:J29)</f>
        <v>627</v>
      </c>
    </row>
    <row r="30" spans="1:45">
      <c r="B30" s="65" t="s">
        <v>36</v>
      </c>
      <c r="C30" s="66">
        <f>C29/$K$29</f>
        <v>0.25677830940988838</v>
      </c>
      <c r="D30" s="67"/>
      <c r="E30" s="68">
        <f>E29/$K$29</f>
        <v>0.32695374800637961</v>
      </c>
      <c r="F30" s="67"/>
      <c r="G30" s="68">
        <f>G29/$K$29</f>
        <v>0.22009569377990432</v>
      </c>
      <c r="H30" s="67"/>
      <c r="I30" s="68">
        <f>I29/$K$29</f>
        <v>0.19617224880382775</v>
      </c>
      <c r="J30" s="69"/>
      <c r="K30" s="70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</row>
    <row r="31" spans="1:45">
      <c r="B31" s="72" t="s">
        <v>37</v>
      </c>
      <c r="C31" s="73">
        <f>D18/$C$33</f>
        <v>0.24509803921568626</v>
      </c>
      <c r="D31" s="74"/>
      <c r="E31" s="75">
        <f>F18/$C$33</f>
        <v>0.36764705882352944</v>
      </c>
      <c r="F31" s="74"/>
      <c r="G31" s="75">
        <f>H18/$C$33</f>
        <v>0.18382352941176472</v>
      </c>
      <c r="H31" s="74"/>
      <c r="I31" s="75">
        <f>J18/$C$33</f>
        <v>0.20343137254901961</v>
      </c>
      <c r="J31" s="76"/>
      <c r="K31" s="77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</row>
    <row r="32" spans="1:45" ht="13.8" thickBot="1">
      <c r="B32" s="78" t="s">
        <v>8</v>
      </c>
      <c r="C32" s="79">
        <f>D8/$C$34</f>
        <v>0.24820054604120129</v>
      </c>
      <c r="D32" s="80"/>
      <c r="E32" s="81">
        <f>F8/$C$34</f>
        <v>0.37230081906180196</v>
      </c>
      <c r="F32" s="80"/>
      <c r="G32" s="81">
        <f>H8/$C$34</f>
        <v>0.19545793000744602</v>
      </c>
      <c r="H32" s="80"/>
      <c r="I32" s="81">
        <f>J8/$C$34</f>
        <v>0.18404070488955077</v>
      </c>
      <c r="J32" s="82"/>
      <c r="K32" s="83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</row>
    <row r="33" spans="2:29" ht="13.8" thickBot="1">
      <c r="B33" s="84" t="s">
        <v>9</v>
      </c>
      <c r="C33" s="85">
        <f>D18+F18+H18+J18</f>
        <v>408000</v>
      </c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</row>
    <row r="34" spans="2:29" ht="13.8" thickBot="1">
      <c r="B34" s="86" t="s">
        <v>10</v>
      </c>
      <c r="C34" s="87">
        <v>322320</v>
      </c>
    </row>
    <row r="35" spans="2:29">
      <c r="B35" s="96" t="s">
        <v>38</v>
      </c>
    </row>
  </sheetData>
  <sheetProtection sheet="1" objects="1" scenarios="1"/>
  <mergeCells count="1">
    <mergeCell ref="B4:K4"/>
  </mergeCells>
  <phoneticPr fontId="0" type="noConversion"/>
  <printOptions gridLinesSet="0"/>
  <pageMargins left="0.75" right="0.75" top="1" bottom="1" header="0.5" footer="0.5"/>
  <pageSetup scale="96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Exh. 14.21  Competitive Rating</vt:lpstr>
    </vt:vector>
  </TitlesOfParts>
  <Company>UserCo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Michael McKinley</cp:lastModifiedBy>
  <cp:lastPrinted>2014-06-26T20:12:39Z</cp:lastPrinted>
  <dcterms:created xsi:type="dcterms:W3CDTF">2005-10-05T13:41:15Z</dcterms:created>
  <dcterms:modified xsi:type="dcterms:W3CDTF">2014-06-30T20:24:43Z</dcterms:modified>
</cp:coreProperties>
</file>